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545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<sst xmlns="http://schemas.openxmlformats.org/spreadsheetml/2006/main" count="414" uniqueCount="265">
  <si>
    <t>Adı</t>
  </si>
  <si>
    <t>Soyadı</t>
  </si>
  <si>
    <t>Dil Puanı</t>
  </si>
  <si>
    <t>ALES PUANI</t>
  </si>
  <si>
    <t>Dil Puanı %10</t>
  </si>
  <si>
    <t xml:space="preserve">Bilimsel Değerlendirme </t>
  </si>
  <si>
    <t xml:space="preserve">Yazılı </t>
  </si>
  <si>
    <t>Programa Yerleşme Puanı</t>
  </si>
  <si>
    <t>Sıra No</t>
  </si>
  <si>
    <t>Genel Durum</t>
  </si>
  <si>
    <t>Lisans Ort.</t>
  </si>
  <si>
    <t>Lisans Ort. %20</t>
  </si>
  <si>
    <t>Bandırma Onyedi Eylül Üniversitesi</t>
  </si>
  <si>
    <t>KURT</t>
  </si>
  <si>
    <t>AHMET</t>
  </si>
  <si>
    <t>Gündüz</t>
  </si>
  <si>
    <t>Ayşen</t>
  </si>
  <si>
    <t>GEDİKOĞLU</t>
  </si>
  <si>
    <t>BAHAR</t>
  </si>
  <si>
    <t>AVCI</t>
  </si>
  <si>
    <t>BEDİRHAN</t>
  </si>
  <si>
    <t>ÇALIŞKAN KAYA</t>
  </si>
  <si>
    <t>BETÜL</t>
  </si>
  <si>
    <t>YANIK</t>
  </si>
  <si>
    <t>BUKET</t>
  </si>
  <si>
    <t>YİLMAZ</t>
  </si>
  <si>
    <t>BÜŞRA</t>
  </si>
  <si>
    <t>Kaçmaz</t>
  </si>
  <si>
    <t>Büşra</t>
  </si>
  <si>
    <t>KURU</t>
  </si>
  <si>
    <t>CENGİZ</t>
  </si>
  <si>
    <t>AYDIN</t>
  </si>
  <si>
    <t>CİHAD</t>
  </si>
  <si>
    <t>AKINCI</t>
  </si>
  <si>
    <t>CİHAT CEM</t>
  </si>
  <si>
    <t>EDA EZGİ</t>
  </si>
  <si>
    <t>Demircioğlu</t>
  </si>
  <si>
    <t>Elif Ezgi</t>
  </si>
  <si>
    <t>ULU</t>
  </si>
  <si>
    <t>Emre</t>
  </si>
  <si>
    <t>KOCA</t>
  </si>
  <si>
    <t>ESRA</t>
  </si>
  <si>
    <t>PARMAKSIZ</t>
  </si>
  <si>
    <t>TUĞRAL</t>
  </si>
  <si>
    <t>Esra Nur</t>
  </si>
  <si>
    <t>ertem</t>
  </si>
  <si>
    <t>ezgi</t>
  </si>
  <si>
    <t>YILDIRIM</t>
  </si>
  <si>
    <t>FATMA</t>
  </si>
  <si>
    <t>kesikbaş</t>
  </si>
  <si>
    <t>filiz</t>
  </si>
  <si>
    <t>ELBİR</t>
  </si>
  <si>
    <t>FURKAN</t>
  </si>
  <si>
    <t>GÖRALTAY</t>
  </si>
  <si>
    <t>GÖZDE</t>
  </si>
  <si>
    <t>Doğan</t>
  </si>
  <si>
    <t>Gülcan</t>
  </si>
  <si>
    <t>SAYAR</t>
  </si>
  <si>
    <t>GÜLNUR</t>
  </si>
  <si>
    <t>Kahraman</t>
  </si>
  <si>
    <t>Gülten</t>
  </si>
  <si>
    <t>KAL</t>
  </si>
  <si>
    <t>HASAN FATİH</t>
  </si>
  <si>
    <t>GÜRDOĞAN</t>
  </si>
  <si>
    <t>KÜBRA</t>
  </si>
  <si>
    <t>Dertli</t>
  </si>
  <si>
    <t>Kübra</t>
  </si>
  <si>
    <t>KUŞÇULAR KURU</t>
  </si>
  <si>
    <t>LEYLA</t>
  </si>
  <si>
    <t>SEÇGİN</t>
  </si>
  <si>
    <t>LEYLİCEM</t>
  </si>
  <si>
    <t>MELİSA</t>
  </si>
  <si>
    <t>ADAŞ</t>
  </si>
  <si>
    <t>MERVE</t>
  </si>
  <si>
    <t>ERGEZEN</t>
  </si>
  <si>
    <t>OĞUZ</t>
  </si>
  <si>
    <t>METİN</t>
  </si>
  <si>
    <t>ÖNCÜ</t>
  </si>
  <si>
    <t>ONUR</t>
  </si>
  <si>
    <t>DİNÇOĞLU</t>
  </si>
  <si>
    <t>ORHAN</t>
  </si>
  <si>
    <t>ERĞURUM</t>
  </si>
  <si>
    <t>UÇANKUŞ</t>
  </si>
  <si>
    <t>Özge</t>
  </si>
  <si>
    <t>kepenç</t>
  </si>
  <si>
    <t>rahmi emir</t>
  </si>
  <si>
    <t>Arıkın</t>
  </si>
  <si>
    <t>Selin</t>
  </si>
  <si>
    <t>KAYA</t>
  </si>
  <si>
    <t>SONGÜL</t>
  </si>
  <si>
    <t>SERKAN</t>
  </si>
  <si>
    <t>SÜMEYYE</t>
  </si>
  <si>
    <t>AYDOĞAN ASLAN</t>
  </si>
  <si>
    <t>ŞULE</t>
  </si>
  <si>
    <t>Badem</t>
  </si>
  <si>
    <t>Tuba Nur</t>
  </si>
  <si>
    <t>ÇAKAR</t>
  </si>
  <si>
    <t>ÜMİT</t>
  </si>
  <si>
    <t>Yüknü</t>
  </si>
  <si>
    <t>Vedat</t>
  </si>
  <si>
    <t>Özyürek</t>
  </si>
  <si>
    <t>Yavuz</t>
  </si>
  <si>
    <t>COŞAN</t>
  </si>
  <si>
    <t>YUNUSEMRE</t>
  </si>
  <si>
    <t>araz</t>
  </si>
  <si>
    <t>yusuf</t>
  </si>
  <si>
    <t>YALIN</t>
  </si>
  <si>
    <t>YUSUF ALİ</t>
  </si>
  <si>
    <t>2019-2020 Eğitim Öğretim Yılı Güz Yarıyılı  
Sosyal Hizmet Tezli Yüksek Lisans Programı Başvuru Değerlendirme Sonuçları</t>
  </si>
  <si>
    <t xml:space="preserve">Sağlık Bilimleri Enstitüsü 
Sosyal Hizmet Anabilim Dalı </t>
  </si>
  <si>
    <t>Yazılı   20%</t>
  </si>
  <si>
    <t>FETHULLAH</t>
  </si>
  <si>
    <t>İNAN</t>
  </si>
  <si>
    <t>77,83</t>
  </si>
  <si>
    <t>SÖZ/SAY/EA</t>
  </si>
  <si>
    <t>78,754540</t>
  </si>
  <si>
    <t>ENES</t>
  </si>
  <si>
    <t>APAYDIN</t>
  </si>
  <si>
    <t>38,75</t>
  </si>
  <si>
    <t>86,07</t>
  </si>
  <si>
    <t>77,4765</t>
  </si>
  <si>
    <t>17,50</t>
  </si>
  <si>
    <t>76,66</t>
  </si>
  <si>
    <t>72,5349</t>
  </si>
  <si>
    <t>ALİHAN</t>
  </si>
  <si>
    <t>GEÇGEL</t>
  </si>
  <si>
    <t>72,70</t>
  </si>
  <si>
    <t>67,096390</t>
  </si>
  <si>
    <t>0</t>
  </si>
  <si>
    <t>89,73</t>
  </si>
  <si>
    <t>72,660160</t>
  </si>
  <si>
    <t>91,36</t>
  </si>
  <si>
    <t>74,041490</t>
  </si>
  <si>
    <t>84,13</t>
  </si>
  <si>
    <t>77,157920</t>
  </si>
  <si>
    <t>81,10</t>
  </si>
  <si>
    <t>81,718390</t>
  </si>
  <si>
    <t>65</t>
  </si>
  <si>
    <t>66,7711</t>
  </si>
  <si>
    <t>KUŞCU</t>
  </si>
  <si>
    <t>85,06</t>
  </si>
  <si>
    <t>69,705050</t>
  </si>
  <si>
    <t>83,43</t>
  </si>
  <si>
    <t>85,832770</t>
  </si>
  <si>
    <t>87,16</t>
  </si>
  <si>
    <t>66,527160</t>
  </si>
  <si>
    <t>40</t>
  </si>
  <si>
    <t>69,90</t>
  </si>
  <si>
    <t>69,663080</t>
  </si>
  <si>
    <t>64,53</t>
  </si>
  <si>
    <t>72,945530</t>
  </si>
  <si>
    <t>31,25</t>
  </si>
  <si>
    <t>73,52</t>
  </si>
  <si>
    <t>72,631740</t>
  </si>
  <si>
    <t>ÇAĞLA</t>
  </si>
  <si>
    <t>CELEP</t>
  </si>
  <si>
    <t>78,53</t>
  </si>
  <si>
    <t>64,715440</t>
  </si>
  <si>
    <t>25</t>
  </si>
  <si>
    <t>93,70</t>
  </si>
  <si>
    <t>88,469220</t>
  </si>
  <si>
    <t>90,43</t>
  </si>
  <si>
    <t>57,665070</t>
  </si>
  <si>
    <t>62,50</t>
  </si>
  <si>
    <t>88,10</t>
  </si>
  <si>
    <t>82,797830</t>
  </si>
  <si>
    <t>87,40</t>
  </si>
  <si>
    <t>58,926690</t>
  </si>
  <si>
    <t>63,83</t>
  </si>
  <si>
    <t>74,188630</t>
  </si>
  <si>
    <t>89,50</t>
  </si>
  <si>
    <t>82,7086</t>
  </si>
  <si>
    <t>66,86</t>
  </si>
  <si>
    <t>75,649040</t>
  </si>
  <si>
    <t>75,50</t>
  </si>
  <si>
    <t>72,674760</t>
  </si>
  <si>
    <t>20</t>
  </si>
  <si>
    <t>68</t>
  </si>
  <si>
    <t>67,925590</t>
  </si>
  <si>
    <t>68,96</t>
  </si>
  <si>
    <t>78,691140</t>
  </si>
  <si>
    <t>72,46</t>
  </si>
  <si>
    <t>63,882260</t>
  </si>
  <si>
    <t>70,60</t>
  </si>
  <si>
    <t>76,742360</t>
  </si>
  <si>
    <t>78,76</t>
  </si>
  <si>
    <t>76,269120</t>
  </si>
  <si>
    <t>GÜLŞEN</t>
  </si>
  <si>
    <t>ŞİMŞEK</t>
  </si>
  <si>
    <t>78,30</t>
  </si>
  <si>
    <t>71,083540</t>
  </si>
  <si>
    <t>72,157590</t>
  </si>
  <si>
    <t>67,50</t>
  </si>
  <si>
    <t>74,10</t>
  </si>
  <si>
    <t>83,962590</t>
  </si>
  <si>
    <t>23,75</t>
  </si>
  <si>
    <t>70,36</t>
  </si>
  <si>
    <t>65,6514</t>
  </si>
  <si>
    <t>84,208170</t>
  </si>
  <si>
    <t>76,90</t>
  </si>
  <si>
    <t>78,613660</t>
  </si>
  <si>
    <t>41,25</t>
  </si>
  <si>
    <t>77,090130</t>
  </si>
  <si>
    <t>73,16</t>
  </si>
  <si>
    <t>68,522850</t>
  </si>
  <si>
    <t>75,96</t>
  </si>
  <si>
    <t>67,731250</t>
  </si>
  <si>
    <t>82,26</t>
  </si>
  <si>
    <t>75,551580</t>
  </si>
  <si>
    <t>22,50</t>
  </si>
  <si>
    <t>71,140790</t>
  </si>
  <si>
    <t>32,50</t>
  </si>
  <si>
    <t>70,457360</t>
  </si>
  <si>
    <t>18,75</t>
  </si>
  <si>
    <t>83,66</t>
  </si>
  <si>
    <t>61,165750</t>
  </si>
  <si>
    <t>73,63</t>
  </si>
  <si>
    <t>85,463390</t>
  </si>
  <si>
    <t>73,86</t>
  </si>
  <si>
    <t>68,212390</t>
  </si>
  <si>
    <t>72,23</t>
  </si>
  <si>
    <t>75,895910</t>
  </si>
  <si>
    <t>REMZİYE</t>
  </si>
  <si>
    <t>DEMİRÖZ</t>
  </si>
  <si>
    <t>79,70</t>
  </si>
  <si>
    <t>72,750590</t>
  </si>
  <si>
    <t>91,83</t>
  </si>
  <si>
    <t>78,851310</t>
  </si>
  <si>
    <t>SERVER</t>
  </si>
  <si>
    <t>YILDIZ</t>
  </si>
  <si>
    <t>83,6672</t>
  </si>
  <si>
    <t>85,76</t>
  </si>
  <si>
    <t>73,653610</t>
  </si>
  <si>
    <t>82,50</t>
  </si>
  <si>
    <t>77,488560</t>
  </si>
  <si>
    <t>63,13</t>
  </si>
  <si>
    <t>74,900210</t>
  </si>
  <si>
    <t>TOLUNAY BAYRAKTAR</t>
  </si>
  <si>
    <t>KAYACI</t>
  </si>
  <si>
    <t>84,60</t>
  </si>
  <si>
    <t>80,386330</t>
  </si>
  <si>
    <t>69,43</t>
  </si>
  <si>
    <t>70,672730</t>
  </si>
  <si>
    <t>TURHAN</t>
  </si>
  <si>
    <t>ARSLAN</t>
  </si>
  <si>
    <t>75,371840</t>
  </si>
  <si>
    <t>64,06</t>
  </si>
  <si>
    <t>69,974780</t>
  </si>
  <si>
    <t>75,25</t>
  </si>
  <si>
    <t>72,523140</t>
  </si>
  <si>
    <t>76,20</t>
  </si>
  <si>
    <t>68,858280</t>
  </si>
  <si>
    <t>62,90</t>
  </si>
  <si>
    <t>60,222490</t>
  </si>
  <si>
    <t>76,25</t>
  </si>
  <si>
    <t>80,219960</t>
  </si>
  <si>
    <t>62,43</t>
  </si>
  <si>
    <t>71,2313</t>
  </si>
  <si>
    <t>ZEHRA</t>
  </si>
  <si>
    <t>TEMEL</t>
  </si>
  <si>
    <t>87,86</t>
  </si>
  <si>
    <t>75,113450</t>
  </si>
  <si>
    <t>girmedi</t>
  </si>
  <si>
    <t>BAŞARILI</t>
  </si>
  <si>
    <t>BAŞARSIZ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</si>
</sst>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9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P64" sqref="P64"/>
    </sheetView>
  </sheetViews>
  <sheetFormatPr defaultColWidth="9.140625" defaultRowHeight="12.75"/>
  <cols>
    <col min="1" max="1" width="7.140625" style="1" customWidth="1"/>
    <col min="2" max="2" width="17.7109375" style="1" customWidth="1"/>
    <col min="3" max="3" width="17.57421875" style="1" customWidth="1"/>
    <col min="4" max="4" width="8.57421875" style="1" customWidth="1"/>
    <col min="5" max="5" width="8.7109375" style="1" customWidth="1"/>
    <col min="6" max="6" width="10.140625" style="1" customWidth="1"/>
    <col min="7" max="7" width="9.8515625" style="1" customWidth="1"/>
    <col min="8" max="8" width="13.421875" style="1" customWidth="1"/>
    <col min="9" max="9" width="15.28125" style="1" customWidth="1"/>
    <col min="10" max="11" width="9.28125" style="1" customWidth="1"/>
    <col min="12" max="12" width="13.28125" style="1" customWidth="1"/>
    <col min="13" max="13" width="15.7109375" style="1" customWidth="1"/>
    <col min="14" max="14" width="5.7109375" style="3" customWidth="1"/>
    <col min="15" max="17" width="9.140625" style="3" customWidth="1"/>
    <col min="18" max="18" width="13.140625" style="3" customWidth="1"/>
    <col min="19" max="16384" width="9.140625" style="3" customWidth="1"/>
  </cols>
  <sheetData>
    <row r="1" spans="1:13" ht="27" customHeight="1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42.75" customHeight="1">
      <c r="A2" s="10" t="s">
        <v>109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45" customHeight="1">
      <c r="A3" s="11" t="s">
        <v>108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27.75" customHeight="1">
      <c r="A4" s="9" t="s">
        <v>8</v>
      </c>
      <c r="B4" s="9" t="s">
        <v>0</v>
      </c>
      <c r="C4" s="9" t="s">
        <v>1</v>
      </c>
      <c r="D4" s="9" t="s">
        <v>2</v>
      </c>
      <c r="E4" s="9" t="s">
        <v>4</v>
      </c>
      <c r="F4" s="9" t="s">
        <v>10</v>
      </c>
      <c r="G4" s="9" t="s">
        <v>11</v>
      </c>
      <c r="H4" s="9" t="s">
        <v>3</v>
      </c>
      <c r="I4" s="9"/>
      <c r="J4" s="9" t="s">
        <v>5</v>
      </c>
      <c r="K4" s="9"/>
      <c r="L4" s="9" t="s">
        <v>7</v>
      </c>
      <c r="M4" s="9" t="s">
        <v>9</v>
      </c>
    </row>
    <row r="5" spans="1:13" ht="27.75" customHeight="1">
      <c r="A5" s="9"/>
      <c r="B5" s="9"/>
      <c r="C5" s="9"/>
      <c r="D5" s="9"/>
      <c r="E5" s="9"/>
      <c r="F5" s="9"/>
      <c r="G5" s="9"/>
      <c r="H5" s="4" t="s">
        <v>114</v>
      </c>
      <c r="I5" s="5">
        <v>0.5</v>
      </c>
      <c r="J5" s="4" t="s">
        <v>6</v>
      </c>
      <c r="K5" s="5" t="s">
        <v>110</v>
      </c>
      <c r="L5" s="9"/>
      <c r="M5" s="9"/>
    </row>
    <row r="6" spans="1:13" ht="21.75" customHeight="1">
      <c r="A6" s="6">
        <v>1</v>
      </c>
      <c r="B6" s="7" t="s">
        <v>35</v>
      </c>
      <c r="C6" s="7" t="s">
        <v>31</v>
      </c>
      <c r="D6" s="7" t="s">
        <v>158</v>
      </c>
      <c r="E6" s="2">
        <f aca="true" t="shared" si="0" ref="E6:E36">D6*10/100</f>
        <v>2.5</v>
      </c>
      <c r="F6" s="7" t="s">
        <v>159</v>
      </c>
      <c r="G6" s="2">
        <f aca="true" t="shared" si="1" ref="G6:G36">F6*20/100</f>
        <v>18.74</v>
      </c>
      <c r="H6" s="7" t="s">
        <v>160</v>
      </c>
      <c r="I6" s="2">
        <f aca="true" t="shared" si="2" ref="I6:I36">H6/100*50</f>
        <v>44.23461</v>
      </c>
      <c r="J6" s="6">
        <v>56</v>
      </c>
      <c r="K6" s="2">
        <f aca="true" t="shared" si="3" ref="K6:K19">J6*0.2</f>
        <v>11.200000000000001</v>
      </c>
      <c r="L6" s="2">
        <f aca="true" t="shared" si="4" ref="L6:L36">E6+G6+I6+K6</f>
        <v>76.67461</v>
      </c>
      <c r="M6" s="6" t="s">
        <v>263</v>
      </c>
    </row>
    <row r="7" spans="1:13" ht="21.75" customHeight="1">
      <c r="A7" s="6">
        <v>2</v>
      </c>
      <c r="B7" s="7" t="s">
        <v>62</v>
      </c>
      <c r="C7" s="7" t="s">
        <v>61</v>
      </c>
      <c r="D7" s="7" t="s">
        <v>192</v>
      </c>
      <c r="E7" s="2">
        <f t="shared" si="0"/>
        <v>6.75</v>
      </c>
      <c r="F7" s="7" t="s">
        <v>193</v>
      </c>
      <c r="G7" s="2">
        <f t="shared" si="1"/>
        <v>14.82</v>
      </c>
      <c r="H7" s="7" t="s">
        <v>194</v>
      </c>
      <c r="I7" s="2">
        <f t="shared" si="2"/>
        <v>41.981295</v>
      </c>
      <c r="J7" s="6">
        <v>57</v>
      </c>
      <c r="K7" s="2">
        <f t="shared" si="3"/>
        <v>11.4</v>
      </c>
      <c r="L7" s="2">
        <f t="shared" si="4"/>
        <v>74.951295</v>
      </c>
      <c r="M7" s="6" t="s">
        <v>263</v>
      </c>
    </row>
    <row r="8" spans="1:13" ht="21.75" customHeight="1">
      <c r="A8" s="6">
        <v>3</v>
      </c>
      <c r="B8" s="7" t="s">
        <v>116</v>
      </c>
      <c r="C8" s="7" t="s">
        <v>117</v>
      </c>
      <c r="D8" s="7" t="s">
        <v>118</v>
      </c>
      <c r="E8" s="2">
        <f t="shared" si="0"/>
        <v>3.875</v>
      </c>
      <c r="F8" s="7" t="s">
        <v>119</v>
      </c>
      <c r="G8" s="2">
        <f t="shared" si="1"/>
        <v>17.214</v>
      </c>
      <c r="H8" s="7" t="s">
        <v>120</v>
      </c>
      <c r="I8" s="2">
        <f t="shared" si="2"/>
        <v>38.73825</v>
      </c>
      <c r="J8" s="6">
        <v>65</v>
      </c>
      <c r="K8" s="2">
        <f t="shared" si="3"/>
        <v>13</v>
      </c>
      <c r="L8" s="2">
        <f t="shared" si="4"/>
        <v>72.82724999999999</v>
      </c>
      <c r="M8" s="6" t="s">
        <v>263</v>
      </c>
    </row>
    <row r="9" spans="1:13" ht="21.75" customHeight="1">
      <c r="A9" s="6">
        <v>4</v>
      </c>
      <c r="B9" s="7" t="s">
        <v>237</v>
      </c>
      <c r="C9" s="7" t="s">
        <v>238</v>
      </c>
      <c r="D9" s="7" t="s">
        <v>128</v>
      </c>
      <c r="E9" s="2">
        <f t="shared" si="0"/>
        <v>0</v>
      </c>
      <c r="F9" s="7" t="s">
        <v>239</v>
      </c>
      <c r="G9" s="2">
        <f t="shared" si="1"/>
        <v>16.92</v>
      </c>
      <c r="H9" s="7" t="s">
        <v>240</v>
      </c>
      <c r="I9" s="2">
        <f t="shared" si="2"/>
        <v>40.193165</v>
      </c>
      <c r="J9" s="6">
        <v>67</v>
      </c>
      <c r="K9" s="2">
        <f t="shared" si="3"/>
        <v>13.4</v>
      </c>
      <c r="L9" s="2">
        <f t="shared" si="4"/>
        <v>70.513165</v>
      </c>
      <c r="M9" s="6" t="s">
        <v>263</v>
      </c>
    </row>
    <row r="10" spans="1:13" ht="21.75" customHeight="1">
      <c r="A10" s="6">
        <v>5</v>
      </c>
      <c r="B10" s="7" t="s">
        <v>66</v>
      </c>
      <c r="C10" s="7" t="s">
        <v>65</v>
      </c>
      <c r="D10" s="7" t="s">
        <v>128</v>
      </c>
      <c r="E10" s="2">
        <f t="shared" si="0"/>
        <v>0</v>
      </c>
      <c r="F10" s="7" t="s">
        <v>144</v>
      </c>
      <c r="G10" s="2">
        <f t="shared" si="1"/>
        <v>17.432</v>
      </c>
      <c r="H10" s="7" t="s">
        <v>198</v>
      </c>
      <c r="I10" s="2">
        <f t="shared" si="2"/>
        <v>42.104085</v>
      </c>
      <c r="J10" s="6">
        <v>53</v>
      </c>
      <c r="K10" s="2">
        <f t="shared" si="3"/>
        <v>10.600000000000001</v>
      </c>
      <c r="L10" s="2">
        <f t="shared" si="4"/>
        <v>70.13608500000001</v>
      </c>
      <c r="M10" s="6" t="s">
        <v>263</v>
      </c>
    </row>
    <row r="11" spans="1:13" ht="21.75" customHeight="1">
      <c r="A11" s="6">
        <v>6</v>
      </c>
      <c r="B11" s="7" t="s">
        <v>16</v>
      </c>
      <c r="C11" s="7" t="s">
        <v>15</v>
      </c>
      <c r="D11" s="7" t="s">
        <v>128</v>
      </c>
      <c r="E11" s="2">
        <f t="shared" si="0"/>
        <v>0</v>
      </c>
      <c r="F11" s="7" t="s">
        <v>129</v>
      </c>
      <c r="G11" s="2">
        <f t="shared" si="1"/>
        <v>17.946</v>
      </c>
      <c r="H11" s="7" t="s">
        <v>130</v>
      </c>
      <c r="I11" s="2">
        <f t="shared" si="2"/>
        <v>36.33008</v>
      </c>
      <c r="J11" s="6">
        <v>79</v>
      </c>
      <c r="K11" s="2">
        <f t="shared" si="3"/>
        <v>15.8</v>
      </c>
      <c r="L11" s="2">
        <f t="shared" si="4"/>
        <v>70.07608</v>
      </c>
      <c r="M11" s="6" t="s">
        <v>263</v>
      </c>
    </row>
    <row r="12" spans="1:13" ht="21.75" customHeight="1">
      <c r="A12" s="6">
        <v>7</v>
      </c>
      <c r="B12" s="7" t="s">
        <v>80</v>
      </c>
      <c r="C12" s="7" t="s">
        <v>81</v>
      </c>
      <c r="D12" s="7" t="s">
        <v>128</v>
      </c>
      <c r="E12" s="2">
        <f t="shared" si="0"/>
        <v>0</v>
      </c>
      <c r="F12" s="7" t="s">
        <v>216</v>
      </c>
      <c r="G12" s="2">
        <f t="shared" si="1"/>
        <v>14.725999999999999</v>
      </c>
      <c r="H12" s="7" t="s">
        <v>217</v>
      </c>
      <c r="I12" s="2">
        <f t="shared" si="2"/>
        <v>42.731695</v>
      </c>
      <c r="J12" s="6">
        <v>62</v>
      </c>
      <c r="K12" s="2">
        <f t="shared" si="3"/>
        <v>12.4</v>
      </c>
      <c r="L12" s="2">
        <f t="shared" si="4"/>
        <v>69.857695</v>
      </c>
      <c r="M12" s="6" t="s">
        <v>263</v>
      </c>
    </row>
    <row r="13" spans="1:13" ht="21.75" customHeight="1">
      <c r="A13" s="6">
        <v>8</v>
      </c>
      <c r="B13" s="7" t="s">
        <v>70</v>
      </c>
      <c r="C13" s="7" t="s">
        <v>69</v>
      </c>
      <c r="D13" s="7" t="s">
        <v>201</v>
      </c>
      <c r="E13" s="2">
        <f t="shared" si="0"/>
        <v>4.125</v>
      </c>
      <c r="F13" s="7" t="s">
        <v>156</v>
      </c>
      <c r="G13" s="2">
        <f t="shared" si="1"/>
        <v>15.706</v>
      </c>
      <c r="H13" s="7" t="s">
        <v>202</v>
      </c>
      <c r="I13" s="2">
        <f t="shared" si="2"/>
        <v>38.545065</v>
      </c>
      <c r="J13" s="6">
        <v>55</v>
      </c>
      <c r="K13" s="2">
        <f t="shared" si="3"/>
        <v>11</v>
      </c>
      <c r="L13" s="2">
        <f t="shared" si="4"/>
        <v>69.376065</v>
      </c>
      <c r="M13" s="6" t="s">
        <v>263</v>
      </c>
    </row>
    <row r="14" spans="1:13" ht="21.75" customHeight="1">
      <c r="A14" s="6">
        <v>9</v>
      </c>
      <c r="B14" s="7" t="s">
        <v>26</v>
      </c>
      <c r="C14" s="7" t="s">
        <v>25</v>
      </c>
      <c r="D14" s="7" t="s">
        <v>128</v>
      </c>
      <c r="E14" s="2">
        <f t="shared" si="0"/>
        <v>0</v>
      </c>
      <c r="F14" s="7" t="s">
        <v>142</v>
      </c>
      <c r="G14" s="2">
        <f t="shared" si="1"/>
        <v>16.686</v>
      </c>
      <c r="H14" s="7" t="s">
        <v>143</v>
      </c>
      <c r="I14" s="2">
        <f t="shared" si="2"/>
        <v>42.916385</v>
      </c>
      <c r="J14" s="6">
        <v>45</v>
      </c>
      <c r="K14" s="2">
        <f t="shared" si="3"/>
        <v>9</v>
      </c>
      <c r="L14" s="2">
        <f t="shared" si="4"/>
        <v>68.602385</v>
      </c>
      <c r="M14" s="6" t="s">
        <v>263</v>
      </c>
    </row>
    <row r="15" spans="1:13" ht="21.75" customHeight="1">
      <c r="A15" s="6">
        <v>10</v>
      </c>
      <c r="B15" s="7" t="s">
        <v>20</v>
      </c>
      <c r="C15" s="7" t="s">
        <v>19</v>
      </c>
      <c r="D15" s="7" t="s">
        <v>128</v>
      </c>
      <c r="E15" s="2">
        <f t="shared" si="0"/>
        <v>0</v>
      </c>
      <c r="F15" s="7" t="s">
        <v>133</v>
      </c>
      <c r="G15" s="2">
        <f t="shared" si="1"/>
        <v>16.826</v>
      </c>
      <c r="H15" s="7" t="s">
        <v>134</v>
      </c>
      <c r="I15" s="2">
        <f t="shared" si="2"/>
        <v>38.57896</v>
      </c>
      <c r="J15" s="6">
        <v>63</v>
      </c>
      <c r="K15" s="2">
        <f t="shared" si="3"/>
        <v>12.600000000000001</v>
      </c>
      <c r="L15" s="2">
        <f t="shared" si="4"/>
        <v>68.00496000000001</v>
      </c>
      <c r="M15" s="6" t="s">
        <v>263</v>
      </c>
    </row>
    <row r="16" spans="1:13" ht="21.75" customHeight="1">
      <c r="A16" s="6">
        <v>11</v>
      </c>
      <c r="B16" s="7" t="s">
        <v>243</v>
      </c>
      <c r="C16" s="7" t="s">
        <v>244</v>
      </c>
      <c r="D16" s="7" t="s">
        <v>146</v>
      </c>
      <c r="E16" s="2">
        <f t="shared" si="0"/>
        <v>4</v>
      </c>
      <c r="F16" s="7" t="s">
        <v>135</v>
      </c>
      <c r="G16" s="2">
        <f t="shared" si="1"/>
        <v>16.22</v>
      </c>
      <c r="H16" s="7" t="s">
        <v>245</v>
      </c>
      <c r="I16" s="2">
        <f t="shared" si="2"/>
        <v>37.68592</v>
      </c>
      <c r="J16" s="6">
        <v>49</v>
      </c>
      <c r="K16" s="2">
        <f t="shared" si="3"/>
        <v>9.8</v>
      </c>
      <c r="L16" s="2">
        <f t="shared" si="4"/>
        <v>67.70592</v>
      </c>
      <c r="M16" s="6" t="s">
        <v>263</v>
      </c>
    </row>
    <row r="17" spans="1:13" ht="21.75" customHeight="1">
      <c r="A17" s="6">
        <v>12</v>
      </c>
      <c r="B17" s="7" t="s">
        <v>52</v>
      </c>
      <c r="C17" s="7" t="s">
        <v>51</v>
      </c>
      <c r="D17" s="7" t="s">
        <v>128</v>
      </c>
      <c r="E17" s="2">
        <f t="shared" si="0"/>
        <v>0</v>
      </c>
      <c r="F17" s="7" t="s">
        <v>179</v>
      </c>
      <c r="G17" s="2">
        <f t="shared" si="1"/>
        <v>13.791999999999998</v>
      </c>
      <c r="H17" s="7" t="s">
        <v>180</v>
      </c>
      <c r="I17" s="2">
        <f t="shared" si="2"/>
        <v>39.34557</v>
      </c>
      <c r="J17" s="6">
        <v>63</v>
      </c>
      <c r="K17" s="2">
        <f t="shared" si="3"/>
        <v>12.600000000000001</v>
      </c>
      <c r="L17" s="2">
        <f t="shared" si="4"/>
        <v>65.73757</v>
      </c>
      <c r="M17" s="6" t="s">
        <v>263</v>
      </c>
    </row>
    <row r="18" spans="1:13" ht="21.75" customHeight="1">
      <c r="A18" s="6">
        <v>13</v>
      </c>
      <c r="B18" s="7" t="s">
        <v>48</v>
      </c>
      <c r="C18" s="7" t="s">
        <v>47</v>
      </c>
      <c r="D18" s="7" t="s">
        <v>128</v>
      </c>
      <c r="E18" s="2">
        <f t="shared" si="0"/>
        <v>0</v>
      </c>
      <c r="F18" s="7" t="s">
        <v>174</v>
      </c>
      <c r="G18" s="2">
        <f t="shared" si="1"/>
        <v>15.1</v>
      </c>
      <c r="H18" s="7" t="s">
        <v>175</v>
      </c>
      <c r="I18" s="2">
        <f t="shared" si="2"/>
        <v>36.33738</v>
      </c>
      <c r="J18" s="6">
        <v>70</v>
      </c>
      <c r="K18" s="2">
        <f t="shared" si="3"/>
        <v>14</v>
      </c>
      <c r="L18" s="2">
        <f t="shared" si="4"/>
        <v>65.43738</v>
      </c>
      <c r="M18" s="6" t="s">
        <v>263</v>
      </c>
    </row>
    <row r="19" spans="1:13" ht="21.75" customHeight="1">
      <c r="A19" s="6">
        <v>14</v>
      </c>
      <c r="B19" s="7" t="s">
        <v>22</v>
      </c>
      <c r="C19" s="7" t="s">
        <v>21</v>
      </c>
      <c r="D19" s="7" t="s">
        <v>128</v>
      </c>
      <c r="E19" s="2">
        <f t="shared" si="0"/>
        <v>0</v>
      </c>
      <c r="F19" s="7" t="s">
        <v>135</v>
      </c>
      <c r="G19" s="2">
        <f t="shared" si="1"/>
        <v>16.22</v>
      </c>
      <c r="H19" s="7" t="s">
        <v>136</v>
      </c>
      <c r="I19" s="2">
        <f t="shared" si="2"/>
        <v>40.859195</v>
      </c>
      <c r="J19" s="6">
        <v>41</v>
      </c>
      <c r="K19" s="2">
        <f t="shared" si="3"/>
        <v>8.200000000000001</v>
      </c>
      <c r="L19" s="2">
        <f t="shared" si="4"/>
        <v>65.279195</v>
      </c>
      <c r="M19" s="6" t="s">
        <v>263</v>
      </c>
    </row>
    <row r="20" spans="1:13" ht="21.75" customHeight="1">
      <c r="A20" s="6">
        <v>15</v>
      </c>
      <c r="B20" s="7" t="s">
        <v>39</v>
      </c>
      <c r="C20" s="7" t="s">
        <v>38</v>
      </c>
      <c r="D20" s="7" t="s">
        <v>163</v>
      </c>
      <c r="E20" s="2">
        <f t="shared" si="0"/>
        <v>6.25</v>
      </c>
      <c r="F20" s="7" t="s">
        <v>164</v>
      </c>
      <c r="G20" s="2">
        <f t="shared" si="1"/>
        <v>17.62</v>
      </c>
      <c r="H20" s="7" t="s">
        <v>165</v>
      </c>
      <c r="I20" s="2">
        <f t="shared" si="2"/>
        <v>41.398915</v>
      </c>
      <c r="J20" s="6" t="s">
        <v>262</v>
      </c>
      <c r="K20" s="2"/>
      <c r="L20" s="2">
        <f t="shared" si="4"/>
        <v>65.268915</v>
      </c>
      <c r="M20" s="6" t="s">
        <v>264</v>
      </c>
    </row>
    <row r="21" spans="1:13" ht="21.75" customHeight="1">
      <c r="A21" s="6">
        <v>16</v>
      </c>
      <c r="B21" s="7" t="s">
        <v>111</v>
      </c>
      <c r="C21" s="7" t="s">
        <v>112</v>
      </c>
      <c r="D21" s="7" t="s">
        <v>128</v>
      </c>
      <c r="E21" s="2">
        <f>D21*10/100</f>
        <v>0</v>
      </c>
      <c r="F21" s="7" t="s">
        <v>113</v>
      </c>
      <c r="G21" s="2">
        <f>F21*20/100</f>
        <v>15.565999999999999</v>
      </c>
      <c r="H21" s="7" t="s">
        <v>115</v>
      </c>
      <c r="I21" s="2">
        <f>H21/100*50</f>
        <v>39.37727</v>
      </c>
      <c r="J21" s="6">
        <v>48</v>
      </c>
      <c r="K21" s="2">
        <f>J21*0.2</f>
        <v>9.600000000000001</v>
      </c>
      <c r="L21" s="2">
        <f>E21+G21+I21+K21</f>
        <v>64.54327</v>
      </c>
      <c r="M21" s="6" t="s">
        <v>264</v>
      </c>
    </row>
    <row r="22" spans="1:13" ht="21.75" customHeight="1">
      <c r="A22" s="6">
        <v>17</v>
      </c>
      <c r="B22" s="7" t="s">
        <v>105</v>
      </c>
      <c r="C22" s="7" t="s">
        <v>104</v>
      </c>
      <c r="D22" s="7" t="s">
        <v>254</v>
      </c>
      <c r="E22" s="2">
        <f t="shared" si="0"/>
        <v>7.625</v>
      </c>
      <c r="F22" s="7" t="s">
        <v>156</v>
      </c>
      <c r="G22" s="2">
        <f t="shared" si="1"/>
        <v>15.706</v>
      </c>
      <c r="H22" s="7" t="s">
        <v>255</v>
      </c>
      <c r="I22" s="2">
        <f t="shared" si="2"/>
        <v>40.10998</v>
      </c>
      <c r="J22" s="6" t="s">
        <v>262</v>
      </c>
      <c r="K22" s="2"/>
      <c r="L22" s="2">
        <f t="shared" si="4"/>
        <v>63.440979999999996</v>
      </c>
      <c r="M22" s="6" t="s">
        <v>264</v>
      </c>
    </row>
    <row r="23" spans="1:13" ht="21.75" customHeight="1">
      <c r="A23" s="6">
        <v>18</v>
      </c>
      <c r="B23" s="7" t="s">
        <v>34</v>
      </c>
      <c r="C23" s="7" t="s">
        <v>33</v>
      </c>
      <c r="D23" s="7" t="s">
        <v>151</v>
      </c>
      <c r="E23" s="2">
        <f t="shared" si="0"/>
        <v>3.125</v>
      </c>
      <c r="F23" s="7" t="s">
        <v>152</v>
      </c>
      <c r="G23" s="2">
        <f t="shared" si="1"/>
        <v>14.703999999999999</v>
      </c>
      <c r="H23" s="7" t="s">
        <v>153</v>
      </c>
      <c r="I23" s="2">
        <f t="shared" si="2"/>
        <v>36.31587</v>
      </c>
      <c r="J23" s="6">
        <v>43</v>
      </c>
      <c r="K23" s="2">
        <f aca="true" t="shared" si="5" ref="K23:K28">J23*0.2</f>
        <v>8.6</v>
      </c>
      <c r="L23" s="2">
        <f t="shared" si="4"/>
        <v>62.74487</v>
      </c>
      <c r="M23" s="6" t="s">
        <v>264</v>
      </c>
    </row>
    <row r="24" spans="1:13" ht="21.75" customHeight="1">
      <c r="A24" s="6">
        <v>19</v>
      </c>
      <c r="B24" s="7" t="s">
        <v>58</v>
      </c>
      <c r="C24" s="7" t="s">
        <v>57</v>
      </c>
      <c r="D24" s="7" t="s">
        <v>128</v>
      </c>
      <c r="E24" s="2">
        <f t="shared" si="0"/>
        <v>0</v>
      </c>
      <c r="F24" s="7" t="s">
        <v>185</v>
      </c>
      <c r="G24" s="2">
        <f t="shared" si="1"/>
        <v>15.752</v>
      </c>
      <c r="H24" s="7" t="s">
        <v>186</v>
      </c>
      <c r="I24" s="2">
        <f t="shared" si="2"/>
        <v>38.13456</v>
      </c>
      <c r="J24" s="6">
        <v>41</v>
      </c>
      <c r="K24" s="2">
        <f t="shared" si="5"/>
        <v>8.200000000000001</v>
      </c>
      <c r="L24" s="2">
        <f t="shared" si="4"/>
        <v>62.086560000000006</v>
      </c>
      <c r="M24" s="6" t="s">
        <v>264</v>
      </c>
    </row>
    <row r="25" spans="1:13" ht="21.75" customHeight="1">
      <c r="A25" s="6">
        <v>20</v>
      </c>
      <c r="B25" s="7" t="s">
        <v>26</v>
      </c>
      <c r="C25" s="7" t="s">
        <v>139</v>
      </c>
      <c r="D25" s="7" t="s">
        <v>128</v>
      </c>
      <c r="E25" s="2">
        <f t="shared" si="0"/>
        <v>0</v>
      </c>
      <c r="F25" s="7" t="s">
        <v>140</v>
      </c>
      <c r="G25" s="2">
        <f t="shared" si="1"/>
        <v>17.012</v>
      </c>
      <c r="H25" s="7" t="s">
        <v>141</v>
      </c>
      <c r="I25" s="2">
        <f t="shared" si="2"/>
        <v>34.852525</v>
      </c>
      <c r="J25" s="6">
        <v>48</v>
      </c>
      <c r="K25" s="2">
        <f t="shared" si="5"/>
        <v>9.600000000000001</v>
      </c>
      <c r="L25" s="2">
        <f t="shared" si="4"/>
        <v>61.464525</v>
      </c>
      <c r="M25" s="6" t="s">
        <v>264</v>
      </c>
    </row>
    <row r="26" spans="1:13" ht="21.75" customHeight="1">
      <c r="A26" s="6">
        <v>21</v>
      </c>
      <c r="B26" s="7" t="s">
        <v>187</v>
      </c>
      <c r="C26" s="7" t="s">
        <v>188</v>
      </c>
      <c r="D26" s="7" t="s">
        <v>128</v>
      </c>
      <c r="E26" s="2">
        <f t="shared" si="0"/>
        <v>0</v>
      </c>
      <c r="F26" s="7" t="s">
        <v>189</v>
      </c>
      <c r="G26" s="2">
        <f t="shared" si="1"/>
        <v>15.66</v>
      </c>
      <c r="H26" s="7" t="s">
        <v>190</v>
      </c>
      <c r="I26" s="2">
        <f t="shared" si="2"/>
        <v>35.54177</v>
      </c>
      <c r="J26" s="6">
        <v>51</v>
      </c>
      <c r="K26" s="2">
        <f t="shared" si="5"/>
        <v>10.200000000000001</v>
      </c>
      <c r="L26" s="2">
        <f t="shared" si="4"/>
        <v>61.40177</v>
      </c>
      <c r="M26" s="6" t="s">
        <v>264</v>
      </c>
    </row>
    <row r="27" spans="1:13" ht="21.75" customHeight="1">
      <c r="A27" s="6">
        <v>22</v>
      </c>
      <c r="B27" s="7" t="s">
        <v>30</v>
      </c>
      <c r="C27" s="7" t="s">
        <v>29</v>
      </c>
      <c r="D27" s="7" t="s">
        <v>146</v>
      </c>
      <c r="E27" s="2">
        <f t="shared" si="0"/>
        <v>4</v>
      </c>
      <c r="F27" s="7" t="s">
        <v>147</v>
      </c>
      <c r="G27" s="2">
        <f t="shared" si="1"/>
        <v>13.98</v>
      </c>
      <c r="H27" s="7" t="s">
        <v>148</v>
      </c>
      <c r="I27" s="2">
        <f t="shared" si="2"/>
        <v>34.83154</v>
      </c>
      <c r="J27" s="6">
        <v>33</v>
      </c>
      <c r="K27" s="2">
        <f t="shared" si="5"/>
        <v>6.6000000000000005</v>
      </c>
      <c r="L27" s="2">
        <f t="shared" si="4"/>
        <v>59.411539999999995</v>
      </c>
      <c r="M27" s="6" t="s">
        <v>264</v>
      </c>
    </row>
    <row r="28" spans="1:13" ht="21.75" customHeight="1">
      <c r="A28" s="6">
        <v>23</v>
      </c>
      <c r="B28" s="7" t="s">
        <v>78</v>
      </c>
      <c r="C28" s="7" t="s">
        <v>77</v>
      </c>
      <c r="D28" s="7" t="s">
        <v>211</v>
      </c>
      <c r="E28" s="2">
        <f t="shared" si="0"/>
        <v>3.25</v>
      </c>
      <c r="F28" s="7" t="s">
        <v>137</v>
      </c>
      <c r="G28" s="2">
        <f t="shared" si="1"/>
        <v>13</v>
      </c>
      <c r="H28" s="7" t="s">
        <v>212</v>
      </c>
      <c r="I28" s="2">
        <f t="shared" si="2"/>
        <v>35.22868</v>
      </c>
      <c r="J28" s="6">
        <v>39</v>
      </c>
      <c r="K28" s="2">
        <f t="shared" si="5"/>
        <v>7.800000000000001</v>
      </c>
      <c r="L28" s="2">
        <f t="shared" si="4"/>
        <v>59.278679999999994</v>
      </c>
      <c r="M28" s="6" t="s">
        <v>264</v>
      </c>
    </row>
    <row r="29" spans="1:13" ht="21.75" customHeight="1">
      <c r="A29" s="6">
        <v>24</v>
      </c>
      <c r="B29" s="7" t="s">
        <v>44</v>
      </c>
      <c r="C29" s="7" t="s">
        <v>43</v>
      </c>
      <c r="D29" s="7" t="s">
        <v>128</v>
      </c>
      <c r="E29" s="2">
        <f t="shared" si="0"/>
        <v>0</v>
      </c>
      <c r="F29" s="7" t="s">
        <v>170</v>
      </c>
      <c r="G29" s="2">
        <f t="shared" si="1"/>
        <v>17.9</v>
      </c>
      <c r="H29" s="7" t="s">
        <v>171</v>
      </c>
      <c r="I29" s="2">
        <f t="shared" si="2"/>
        <v>41.3543</v>
      </c>
      <c r="J29" s="6" t="s">
        <v>262</v>
      </c>
      <c r="K29" s="2"/>
      <c r="L29" s="2">
        <f t="shared" si="4"/>
        <v>59.2543</v>
      </c>
      <c r="M29" s="6" t="s">
        <v>264</v>
      </c>
    </row>
    <row r="30" spans="1:13" ht="21.75" customHeight="1">
      <c r="A30" s="6">
        <v>25</v>
      </c>
      <c r="B30" s="7" t="s">
        <v>95</v>
      </c>
      <c r="C30" s="7" t="s">
        <v>94</v>
      </c>
      <c r="D30" s="7" t="s">
        <v>128</v>
      </c>
      <c r="E30" s="2">
        <f t="shared" si="0"/>
        <v>0</v>
      </c>
      <c r="F30" s="7" t="s">
        <v>241</v>
      </c>
      <c r="G30" s="2">
        <f t="shared" si="1"/>
        <v>13.886000000000001</v>
      </c>
      <c r="H30" s="7" t="s">
        <v>242</v>
      </c>
      <c r="I30" s="2">
        <f t="shared" si="2"/>
        <v>35.336365</v>
      </c>
      <c r="J30" s="6">
        <v>48</v>
      </c>
      <c r="K30" s="2">
        <f>J30*0.2</f>
        <v>9.600000000000001</v>
      </c>
      <c r="L30" s="2">
        <f t="shared" si="4"/>
        <v>58.822365000000005</v>
      </c>
      <c r="M30" s="6" t="s">
        <v>264</v>
      </c>
    </row>
    <row r="31" spans="1:13" ht="21.75" customHeight="1">
      <c r="A31" s="6">
        <v>26</v>
      </c>
      <c r="B31" s="7" t="s">
        <v>64</v>
      </c>
      <c r="C31" s="7" t="s">
        <v>63</v>
      </c>
      <c r="D31" s="7" t="s">
        <v>195</v>
      </c>
      <c r="E31" s="2">
        <f t="shared" si="0"/>
        <v>2.375</v>
      </c>
      <c r="F31" s="7" t="s">
        <v>196</v>
      </c>
      <c r="G31" s="2">
        <f t="shared" si="1"/>
        <v>14.072000000000001</v>
      </c>
      <c r="H31" s="7" t="s">
        <v>197</v>
      </c>
      <c r="I31" s="2">
        <f t="shared" si="2"/>
        <v>32.8257</v>
      </c>
      <c r="J31" s="6">
        <v>45</v>
      </c>
      <c r="K31" s="2">
        <f>J31*0.2</f>
        <v>9</v>
      </c>
      <c r="L31" s="2">
        <f t="shared" si="4"/>
        <v>58.2727</v>
      </c>
      <c r="M31" s="6" t="s">
        <v>264</v>
      </c>
    </row>
    <row r="32" spans="1:13" ht="21.75" customHeight="1">
      <c r="A32" s="6">
        <v>27</v>
      </c>
      <c r="B32" s="7" t="s">
        <v>87</v>
      </c>
      <c r="C32" s="7" t="s">
        <v>86</v>
      </c>
      <c r="D32" s="7" t="s">
        <v>128</v>
      </c>
      <c r="E32" s="2">
        <f t="shared" si="0"/>
        <v>0</v>
      </c>
      <c r="F32" s="7" t="s">
        <v>226</v>
      </c>
      <c r="G32" s="2">
        <f t="shared" si="1"/>
        <v>18.366</v>
      </c>
      <c r="H32" s="7" t="s">
        <v>227</v>
      </c>
      <c r="I32" s="2">
        <f t="shared" si="2"/>
        <v>39.425655</v>
      </c>
      <c r="J32" s="6" t="s">
        <v>262</v>
      </c>
      <c r="K32" s="2"/>
      <c r="L32" s="2">
        <f t="shared" si="4"/>
        <v>57.791655</v>
      </c>
      <c r="M32" s="6" t="s">
        <v>264</v>
      </c>
    </row>
    <row r="33" spans="1:13" ht="21.75" customHeight="1">
      <c r="A33" s="6">
        <v>28</v>
      </c>
      <c r="B33" s="7" t="s">
        <v>37</v>
      </c>
      <c r="C33" s="7" t="s">
        <v>36</v>
      </c>
      <c r="D33" s="7" t="s">
        <v>128</v>
      </c>
      <c r="E33" s="2">
        <f t="shared" si="0"/>
        <v>0</v>
      </c>
      <c r="F33" s="7" t="s">
        <v>161</v>
      </c>
      <c r="G33" s="2">
        <f t="shared" si="1"/>
        <v>18.086000000000002</v>
      </c>
      <c r="H33" s="7" t="s">
        <v>162</v>
      </c>
      <c r="I33" s="2">
        <f t="shared" si="2"/>
        <v>28.832534999999996</v>
      </c>
      <c r="J33" s="6">
        <v>54</v>
      </c>
      <c r="K33" s="2">
        <f>J33*0.2</f>
        <v>10.8</v>
      </c>
      <c r="L33" s="2">
        <f t="shared" si="4"/>
        <v>57.718535</v>
      </c>
      <c r="M33" s="6" t="s">
        <v>264</v>
      </c>
    </row>
    <row r="34" spans="1:13" ht="21.75" customHeight="1">
      <c r="A34" s="6">
        <v>29</v>
      </c>
      <c r="B34" s="7" t="s">
        <v>68</v>
      </c>
      <c r="C34" s="7" t="s">
        <v>67</v>
      </c>
      <c r="D34" s="7" t="s">
        <v>128</v>
      </c>
      <c r="E34" s="2">
        <f t="shared" si="0"/>
        <v>0</v>
      </c>
      <c r="F34" s="7" t="s">
        <v>199</v>
      </c>
      <c r="G34" s="2">
        <f t="shared" si="1"/>
        <v>15.38</v>
      </c>
      <c r="H34" s="7" t="s">
        <v>200</v>
      </c>
      <c r="I34" s="2">
        <f t="shared" si="2"/>
        <v>39.30683</v>
      </c>
      <c r="J34" s="6">
        <v>15</v>
      </c>
      <c r="K34" s="2">
        <f>J34*0.2</f>
        <v>3</v>
      </c>
      <c r="L34" s="2">
        <f t="shared" si="4"/>
        <v>57.68683</v>
      </c>
      <c r="M34" s="6" t="s">
        <v>264</v>
      </c>
    </row>
    <row r="35" spans="1:13" ht="21.75" customHeight="1">
      <c r="A35" s="6">
        <v>30</v>
      </c>
      <c r="B35" s="7" t="s">
        <v>258</v>
      </c>
      <c r="C35" s="7" t="s">
        <v>259</v>
      </c>
      <c r="D35" s="7" t="s">
        <v>209</v>
      </c>
      <c r="E35" s="2">
        <f t="shared" si="0"/>
        <v>2.25</v>
      </c>
      <c r="F35" s="7" t="s">
        <v>260</v>
      </c>
      <c r="G35" s="2">
        <f t="shared" si="1"/>
        <v>17.572</v>
      </c>
      <c r="H35" s="7" t="s">
        <v>261</v>
      </c>
      <c r="I35" s="2">
        <f t="shared" si="2"/>
        <v>37.556725</v>
      </c>
      <c r="J35" s="6">
        <v>0</v>
      </c>
      <c r="K35" s="2">
        <f>J35*0.2</f>
        <v>0</v>
      </c>
      <c r="L35" s="2">
        <f t="shared" si="4"/>
        <v>57.378725</v>
      </c>
      <c r="M35" s="6" t="s">
        <v>264</v>
      </c>
    </row>
    <row r="36" spans="1:13" ht="21.75" customHeight="1">
      <c r="A36" s="6">
        <v>31</v>
      </c>
      <c r="B36" s="7" t="s">
        <v>228</v>
      </c>
      <c r="C36" s="7" t="s">
        <v>229</v>
      </c>
      <c r="D36" s="7" t="s">
        <v>128</v>
      </c>
      <c r="E36" s="2">
        <f t="shared" si="0"/>
        <v>0</v>
      </c>
      <c r="F36" s="7" t="s">
        <v>199</v>
      </c>
      <c r="G36" s="2">
        <f t="shared" si="1"/>
        <v>15.38</v>
      </c>
      <c r="H36" s="7" t="s">
        <v>230</v>
      </c>
      <c r="I36" s="2">
        <f t="shared" si="2"/>
        <v>41.8336</v>
      </c>
      <c r="J36" s="6" t="s">
        <v>262</v>
      </c>
      <c r="K36" s="2"/>
      <c r="L36" s="2">
        <f t="shared" si="4"/>
        <v>57.2136</v>
      </c>
      <c r="M36" s="6" t="s">
        <v>264</v>
      </c>
    </row>
    <row r="37" spans="1:13" ht="21.75" customHeight="1">
      <c r="A37" s="6">
        <v>32</v>
      </c>
      <c r="B37" s="7" t="s">
        <v>71</v>
      </c>
      <c r="C37" s="7" t="s">
        <v>47</v>
      </c>
      <c r="D37" s="7" t="s">
        <v>128</v>
      </c>
      <c r="E37" s="2">
        <f aca="true" t="shared" si="6" ref="E37:E66">D37*10/100</f>
        <v>0</v>
      </c>
      <c r="F37" s="7" t="s">
        <v>203</v>
      </c>
      <c r="G37" s="2">
        <f aca="true" t="shared" si="7" ref="G37:G66">F37*20/100</f>
        <v>14.631999999999998</v>
      </c>
      <c r="H37" s="7" t="s">
        <v>204</v>
      </c>
      <c r="I37" s="2">
        <f aca="true" t="shared" si="8" ref="I37:I66">H37/100*50</f>
        <v>34.261425</v>
      </c>
      <c r="J37" s="6">
        <v>40</v>
      </c>
      <c r="K37" s="2">
        <f>J37*0.2</f>
        <v>8</v>
      </c>
      <c r="L37" s="2">
        <f aca="true" t="shared" si="9" ref="L37:L66">E37+G37+I37+K37</f>
        <v>56.893425</v>
      </c>
      <c r="M37" s="6" t="s">
        <v>264</v>
      </c>
    </row>
    <row r="38" spans="1:13" ht="21.75" customHeight="1">
      <c r="A38" s="6">
        <v>33</v>
      </c>
      <c r="B38" s="7" t="s">
        <v>73</v>
      </c>
      <c r="C38" s="7" t="s">
        <v>74</v>
      </c>
      <c r="D38" s="7" t="s">
        <v>121</v>
      </c>
      <c r="E38" s="2">
        <f t="shared" si="6"/>
        <v>1.75</v>
      </c>
      <c r="F38" s="7" t="s">
        <v>207</v>
      </c>
      <c r="G38" s="2">
        <f t="shared" si="7"/>
        <v>16.452</v>
      </c>
      <c r="H38" s="7" t="s">
        <v>208</v>
      </c>
      <c r="I38" s="2">
        <f t="shared" si="8"/>
        <v>37.77579</v>
      </c>
      <c r="J38" s="6" t="s">
        <v>262</v>
      </c>
      <c r="K38" s="2"/>
      <c r="L38" s="2">
        <f t="shared" si="9"/>
        <v>55.97779</v>
      </c>
      <c r="M38" s="6" t="s">
        <v>264</v>
      </c>
    </row>
    <row r="39" spans="1:13" ht="21.75" customHeight="1">
      <c r="A39" s="6">
        <v>34</v>
      </c>
      <c r="B39" s="7" t="s">
        <v>83</v>
      </c>
      <c r="C39" s="7" t="s">
        <v>82</v>
      </c>
      <c r="D39" s="7" t="s">
        <v>128</v>
      </c>
      <c r="E39" s="2">
        <f t="shared" si="6"/>
        <v>0</v>
      </c>
      <c r="F39" s="7" t="s">
        <v>218</v>
      </c>
      <c r="G39" s="2">
        <f t="shared" si="7"/>
        <v>14.772</v>
      </c>
      <c r="H39" s="7" t="s">
        <v>219</v>
      </c>
      <c r="I39" s="2">
        <f t="shared" si="8"/>
        <v>34.106195</v>
      </c>
      <c r="J39" s="6">
        <v>33</v>
      </c>
      <c r="K39" s="2">
        <f>J39*0.2</f>
        <v>6.6000000000000005</v>
      </c>
      <c r="L39" s="2">
        <f t="shared" si="9"/>
        <v>55.478195</v>
      </c>
      <c r="M39" s="6" t="s">
        <v>264</v>
      </c>
    </row>
    <row r="40" spans="1:13" ht="21.75" customHeight="1">
      <c r="A40" s="6">
        <v>35</v>
      </c>
      <c r="B40" s="7" t="s">
        <v>73</v>
      </c>
      <c r="C40" s="7" t="s">
        <v>72</v>
      </c>
      <c r="D40" s="7" t="s">
        <v>163</v>
      </c>
      <c r="E40" s="2">
        <f t="shared" si="6"/>
        <v>6.25</v>
      </c>
      <c r="F40" s="7" t="s">
        <v>205</v>
      </c>
      <c r="G40" s="2">
        <f t="shared" si="7"/>
        <v>15.191999999999998</v>
      </c>
      <c r="H40" s="7" t="s">
        <v>206</v>
      </c>
      <c r="I40" s="2">
        <f t="shared" si="8"/>
        <v>33.865625</v>
      </c>
      <c r="J40" s="6" t="s">
        <v>262</v>
      </c>
      <c r="K40" s="2"/>
      <c r="L40" s="2">
        <f t="shared" si="9"/>
        <v>55.307625</v>
      </c>
      <c r="M40" s="6" t="s">
        <v>264</v>
      </c>
    </row>
    <row r="41" spans="1:13" ht="21.75" customHeight="1">
      <c r="A41" s="6">
        <v>36</v>
      </c>
      <c r="B41" s="7" t="s">
        <v>18</v>
      </c>
      <c r="C41" s="7" t="s">
        <v>17</v>
      </c>
      <c r="D41" s="7" t="s">
        <v>128</v>
      </c>
      <c r="E41" s="2">
        <f t="shared" si="6"/>
        <v>0</v>
      </c>
      <c r="F41" s="7" t="s">
        <v>131</v>
      </c>
      <c r="G41" s="2">
        <f t="shared" si="7"/>
        <v>18.272000000000002</v>
      </c>
      <c r="H41" s="7" t="s">
        <v>132</v>
      </c>
      <c r="I41" s="2">
        <f t="shared" si="8"/>
        <v>37.020745</v>
      </c>
      <c r="J41" s="6" t="s">
        <v>262</v>
      </c>
      <c r="K41" s="2"/>
      <c r="L41" s="2">
        <f t="shared" si="9"/>
        <v>55.292745</v>
      </c>
      <c r="M41" s="6" t="s">
        <v>264</v>
      </c>
    </row>
    <row r="42" spans="1:13" ht="21.75" customHeight="1">
      <c r="A42" s="6">
        <v>37</v>
      </c>
      <c r="B42" s="7" t="s">
        <v>91</v>
      </c>
      <c r="C42" s="7" t="s">
        <v>90</v>
      </c>
      <c r="D42" s="7" t="s">
        <v>128</v>
      </c>
      <c r="E42" s="2">
        <f t="shared" si="6"/>
        <v>0</v>
      </c>
      <c r="F42" s="7" t="s">
        <v>233</v>
      </c>
      <c r="G42" s="2">
        <f t="shared" si="7"/>
        <v>16.5</v>
      </c>
      <c r="H42" s="7" t="s">
        <v>234</v>
      </c>
      <c r="I42" s="2">
        <f t="shared" si="8"/>
        <v>38.74428</v>
      </c>
      <c r="J42" s="6" t="s">
        <v>262</v>
      </c>
      <c r="K42" s="2"/>
      <c r="L42" s="2">
        <f t="shared" si="9"/>
        <v>55.24428</v>
      </c>
      <c r="M42" s="6" t="s">
        <v>264</v>
      </c>
    </row>
    <row r="43" spans="1:13" ht="21.75" customHeight="1">
      <c r="A43" s="6">
        <v>38</v>
      </c>
      <c r="B43" s="7" t="s">
        <v>89</v>
      </c>
      <c r="C43" s="7" t="s">
        <v>88</v>
      </c>
      <c r="D43" s="7" t="s">
        <v>128</v>
      </c>
      <c r="E43" s="2">
        <f t="shared" si="6"/>
        <v>0</v>
      </c>
      <c r="F43" s="7" t="s">
        <v>231</v>
      </c>
      <c r="G43" s="2">
        <f t="shared" si="7"/>
        <v>17.152</v>
      </c>
      <c r="H43" s="7" t="s">
        <v>232</v>
      </c>
      <c r="I43" s="2">
        <f t="shared" si="8"/>
        <v>36.826805</v>
      </c>
      <c r="J43" s="6" t="s">
        <v>262</v>
      </c>
      <c r="K43" s="2"/>
      <c r="L43" s="2">
        <f t="shared" si="9"/>
        <v>53.978805</v>
      </c>
      <c r="M43" s="6" t="s">
        <v>264</v>
      </c>
    </row>
    <row r="44" spans="1:13" ht="21.75" customHeight="1">
      <c r="A44" s="6">
        <v>39</v>
      </c>
      <c r="B44" s="7" t="s">
        <v>76</v>
      </c>
      <c r="C44" s="7" t="s">
        <v>75</v>
      </c>
      <c r="D44" s="7" t="s">
        <v>209</v>
      </c>
      <c r="E44" s="2">
        <f t="shared" si="6"/>
        <v>2.25</v>
      </c>
      <c r="F44" s="7" t="s">
        <v>189</v>
      </c>
      <c r="G44" s="2">
        <f t="shared" si="7"/>
        <v>15.66</v>
      </c>
      <c r="H44" s="7" t="s">
        <v>210</v>
      </c>
      <c r="I44" s="2">
        <f t="shared" si="8"/>
        <v>35.570395</v>
      </c>
      <c r="J44" s="6" t="s">
        <v>262</v>
      </c>
      <c r="K44" s="2"/>
      <c r="L44" s="2">
        <f t="shared" si="9"/>
        <v>53.480395</v>
      </c>
      <c r="M44" s="6" t="s">
        <v>264</v>
      </c>
    </row>
    <row r="45" spans="1:13" ht="21.75" customHeight="1">
      <c r="A45" s="6">
        <v>40</v>
      </c>
      <c r="B45" s="7" t="s">
        <v>14</v>
      </c>
      <c r="C45" s="7" t="s">
        <v>13</v>
      </c>
      <c r="D45" s="7" t="s">
        <v>121</v>
      </c>
      <c r="E45" s="2">
        <f t="shared" si="6"/>
        <v>1.75</v>
      </c>
      <c r="F45" s="7" t="s">
        <v>122</v>
      </c>
      <c r="G45" s="2">
        <f t="shared" si="7"/>
        <v>15.331999999999999</v>
      </c>
      <c r="H45" s="7" t="s">
        <v>123</v>
      </c>
      <c r="I45" s="2">
        <f t="shared" si="8"/>
        <v>36.26745</v>
      </c>
      <c r="J45" s="6" t="s">
        <v>262</v>
      </c>
      <c r="K45" s="2"/>
      <c r="L45" s="2">
        <f t="shared" si="9"/>
        <v>53.34945</v>
      </c>
      <c r="M45" s="6" t="s">
        <v>264</v>
      </c>
    </row>
    <row r="46" spans="1:13" ht="21.75" customHeight="1">
      <c r="A46" s="6">
        <v>41</v>
      </c>
      <c r="B46" s="7" t="s">
        <v>41</v>
      </c>
      <c r="C46" s="7" t="s">
        <v>40</v>
      </c>
      <c r="D46" s="7" t="s">
        <v>121</v>
      </c>
      <c r="E46" s="2">
        <f t="shared" si="6"/>
        <v>1.75</v>
      </c>
      <c r="F46" s="7" t="s">
        <v>166</v>
      </c>
      <c r="G46" s="2">
        <f t="shared" si="7"/>
        <v>17.48</v>
      </c>
      <c r="H46" s="7" t="s">
        <v>167</v>
      </c>
      <c r="I46" s="2">
        <f t="shared" si="8"/>
        <v>29.463345</v>
      </c>
      <c r="J46" s="6">
        <v>23</v>
      </c>
      <c r="K46" s="2">
        <f>J46*0.2</f>
        <v>4.6000000000000005</v>
      </c>
      <c r="L46" s="2">
        <f t="shared" si="9"/>
        <v>53.293345</v>
      </c>
      <c r="M46" s="6" t="s">
        <v>264</v>
      </c>
    </row>
    <row r="47" spans="1:13" ht="21.75" customHeight="1">
      <c r="A47" s="6">
        <v>42</v>
      </c>
      <c r="B47" s="7" t="s">
        <v>99</v>
      </c>
      <c r="C47" s="7" t="s">
        <v>98</v>
      </c>
      <c r="D47" s="7" t="s">
        <v>128</v>
      </c>
      <c r="E47" s="2">
        <f t="shared" si="6"/>
        <v>0</v>
      </c>
      <c r="F47" s="7" t="s">
        <v>248</v>
      </c>
      <c r="G47" s="2">
        <f t="shared" si="7"/>
        <v>15.05</v>
      </c>
      <c r="H47" s="7" t="s">
        <v>249</v>
      </c>
      <c r="I47" s="2">
        <f t="shared" si="8"/>
        <v>36.26157</v>
      </c>
      <c r="J47" s="6" t="s">
        <v>262</v>
      </c>
      <c r="K47" s="2"/>
      <c r="L47" s="2">
        <f>E47+G47+I47</f>
        <v>51.31157</v>
      </c>
      <c r="M47" s="6" t="s">
        <v>264</v>
      </c>
    </row>
    <row r="48" spans="1:13" ht="21.75" customHeight="1">
      <c r="A48" s="6">
        <v>43</v>
      </c>
      <c r="B48" s="7" t="s">
        <v>56</v>
      </c>
      <c r="C48" s="7" t="s">
        <v>55</v>
      </c>
      <c r="D48" s="7" t="s">
        <v>128</v>
      </c>
      <c r="E48" s="2">
        <f t="shared" si="6"/>
        <v>0</v>
      </c>
      <c r="F48" s="7" t="s">
        <v>183</v>
      </c>
      <c r="G48" s="2">
        <f t="shared" si="7"/>
        <v>14.12</v>
      </c>
      <c r="H48" s="7" t="s">
        <v>184</v>
      </c>
      <c r="I48" s="2">
        <f t="shared" si="8"/>
        <v>38.37118</v>
      </c>
      <c r="J48" s="6" t="s">
        <v>262</v>
      </c>
      <c r="K48" s="2"/>
      <c r="L48" s="2">
        <f t="shared" si="9"/>
        <v>52.49118</v>
      </c>
      <c r="M48" s="6" t="s">
        <v>264</v>
      </c>
    </row>
    <row r="49" spans="1:13" ht="21.75" customHeight="1">
      <c r="A49" s="6">
        <v>44</v>
      </c>
      <c r="B49" s="7" t="s">
        <v>85</v>
      </c>
      <c r="C49" s="7" t="s">
        <v>84</v>
      </c>
      <c r="D49" s="7" t="s">
        <v>128</v>
      </c>
      <c r="E49" s="2">
        <f t="shared" si="6"/>
        <v>0</v>
      </c>
      <c r="F49" s="7" t="s">
        <v>220</v>
      </c>
      <c r="G49" s="2">
        <f t="shared" si="7"/>
        <v>14.446000000000002</v>
      </c>
      <c r="H49" s="7" t="s">
        <v>221</v>
      </c>
      <c r="I49" s="2">
        <f t="shared" si="8"/>
        <v>37.947955</v>
      </c>
      <c r="J49" s="6" t="s">
        <v>262</v>
      </c>
      <c r="K49" s="2"/>
      <c r="L49" s="2">
        <f t="shared" si="9"/>
        <v>52.393955000000005</v>
      </c>
      <c r="M49" s="6" t="s">
        <v>264</v>
      </c>
    </row>
    <row r="50" spans="1:13" ht="21.75" customHeight="1">
      <c r="A50" s="6">
        <v>45</v>
      </c>
      <c r="B50" s="7" t="s">
        <v>222</v>
      </c>
      <c r="C50" s="7" t="s">
        <v>223</v>
      </c>
      <c r="D50" s="7" t="s">
        <v>128</v>
      </c>
      <c r="E50" s="2">
        <f t="shared" si="6"/>
        <v>0</v>
      </c>
      <c r="F50" s="7" t="s">
        <v>224</v>
      </c>
      <c r="G50" s="2">
        <f t="shared" si="7"/>
        <v>15.94</v>
      </c>
      <c r="H50" s="7" t="s">
        <v>225</v>
      </c>
      <c r="I50" s="2">
        <f t="shared" si="8"/>
        <v>36.375295</v>
      </c>
      <c r="J50" s="6" t="s">
        <v>262</v>
      </c>
      <c r="K50" s="2"/>
      <c r="L50" s="2">
        <f>E50+G50+I50+K50</f>
        <v>52.315295</v>
      </c>
      <c r="M50" s="6" t="s">
        <v>264</v>
      </c>
    </row>
    <row r="51" spans="1:13" ht="21.75" customHeight="1">
      <c r="A51" s="6">
        <v>46</v>
      </c>
      <c r="B51" s="7" t="s">
        <v>46</v>
      </c>
      <c r="C51" s="7" t="s">
        <v>45</v>
      </c>
      <c r="D51" s="7" t="s">
        <v>128</v>
      </c>
      <c r="E51" s="2">
        <f t="shared" si="6"/>
        <v>0</v>
      </c>
      <c r="F51" s="7" t="s">
        <v>172</v>
      </c>
      <c r="G51" s="2">
        <f t="shared" si="7"/>
        <v>13.372</v>
      </c>
      <c r="H51" s="7" t="s">
        <v>173</v>
      </c>
      <c r="I51" s="2">
        <f t="shared" si="8"/>
        <v>37.82452</v>
      </c>
      <c r="J51" s="6" t="s">
        <v>262</v>
      </c>
      <c r="K51" s="2"/>
      <c r="L51" s="2">
        <f t="shared" si="9"/>
        <v>51.19652</v>
      </c>
      <c r="M51" s="6" t="s">
        <v>264</v>
      </c>
    </row>
    <row r="52" spans="1:13" ht="21.75" customHeight="1">
      <c r="A52" s="6">
        <v>47</v>
      </c>
      <c r="B52" s="7" t="s">
        <v>154</v>
      </c>
      <c r="C52" s="7" t="s">
        <v>155</v>
      </c>
      <c r="D52" s="7" t="s">
        <v>151</v>
      </c>
      <c r="E52" s="2">
        <f t="shared" si="6"/>
        <v>3.125</v>
      </c>
      <c r="F52" s="7" t="s">
        <v>156</v>
      </c>
      <c r="G52" s="2">
        <f t="shared" si="7"/>
        <v>15.706</v>
      </c>
      <c r="H52" s="7" t="s">
        <v>157</v>
      </c>
      <c r="I52" s="2">
        <f t="shared" si="8"/>
        <v>32.35772</v>
      </c>
      <c r="J52" s="6" t="s">
        <v>262</v>
      </c>
      <c r="K52" s="2"/>
      <c r="L52" s="2">
        <f t="shared" si="9"/>
        <v>51.18872</v>
      </c>
      <c r="M52" s="6" t="s">
        <v>264</v>
      </c>
    </row>
    <row r="53" spans="1:13" ht="21.75" customHeight="1">
      <c r="A53" s="6">
        <v>48</v>
      </c>
      <c r="B53" s="7" t="s">
        <v>28</v>
      </c>
      <c r="C53" s="7" t="s">
        <v>27</v>
      </c>
      <c r="D53" s="7" t="s">
        <v>128</v>
      </c>
      <c r="E53" s="2">
        <f t="shared" si="6"/>
        <v>0</v>
      </c>
      <c r="F53" s="7" t="s">
        <v>144</v>
      </c>
      <c r="G53" s="2">
        <f t="shared" si="7"/>
        <v>17.432</v>
      </c>
      <c r="H53" s="7" t="s">
        <v>145</v>
      </c>
      <c r="I53" s="2">
        <f t="shared" si="8"/>
        <v>33.26358</v>
      </c>
      <c r="J53" s="6" t="s">
        <v>262</v>
      </c>
      <c r="K53" s="2"/>
      <c r="L53" s="2">
        <f t="shared" si="9"/>
        <v>50.69557999999999</v>
      </c>
      <c r="M53" s="6" t="s">
        <v>264</v>
      </c>
    </row>
    <row r="54" spans="1:13" ht="21.75" customHeight="1">
      <c r="A54" s="6">
        <v>49</v>
      </c>
      <c r="B54" s="7" t="s">
        <v>93</v>
      </c>
      <c r="C54" s="7" t="s">
        <v>92</v>
      </c>
      <c r="D54" s="7" t="s">
        <v>128</v>
      </c>
      <c r="E54" s="2">
        <f t="shared" si="6"/>
        <v>0</v>
      </c>
      <c r="F54" s="7" t="s">
        <v>235</v>
      </c>
      <c r="G54" s="2">
        <f t="shared" si="7"/>
        <v>12.626000000000001</v>
      </c>
      <c r="H54" s="7" t="s">
        <v>236</v>
      </c>
      <c r="I54" s="2">
        <f t="shared" si="8"/>
        <v>37.450105</v>
      </c>
      <c r="J54" s="6" t="s">
        <v>262</v>
      </c>
      <c r="K54" s="2"/>
      <c r="L54" s="2">
        <f t="shared" si="9"/>
        <v>50.076105</v>
      </c>
      <c r="M54" s="6" t="s">
        <v>264</v>
      </c>
    </row>
    <row r="55" spans="1:13" ht="21.75" customHeight="1">
      <c r="A55" s="6">
        <v>50</v>
      </c>
      <c r="B55" s="7" t="s">
        <v>60</v>
      </c>
      <c r="C55" s="7" t="s">
        <v>59</v>
      </c>
      <c r="D55" s="7" t="s">
        <v>128</v>
      </c>
      <c r="E55" s="2">
        <f t="shared" si="6"/>
        <v>0</v>
      </c>
      <c r="F55" s="7" t="s">
        <v>179</v>
      </c>
      <c r="G55" s="2">
        <f t="shared" si="7"/>
        <v>13.791999999999998</v>
      </c>
      <c r="H55" s="7" t="s">
        <v>191</v>
      </c>
      <c r="I55" s="2">
        <f t="shared" si="8"/>
        <v>36.078795</v>
      </c>
      <c r="J55" s="6" t="s">
        <v>262</v>
      </c>
      <c r="K55" s="2"/>
      <c r="L55" s="2">
        <f t="shared" si="9"/>
        <v>49.870795</v>
      </c>
      <c r="M55" s="6" t="s">
        <v>264</v>
      </c>
    </row>
    <row r="56" spans="1:13" ht="21.75" customHeight="1">
      <c r="A56" s="6">
        <v>51</v>
      </c>
      <c r="B56" s="7" t="s">
        <v>41</v>
      </c>
      <c r="C56" s="7" t="s">
        <v>42</v>
      </c>
      <c r="D56" s="7" t="s">
        <v>128</v>
      </c>
      <c r="E56" s="2">
        <f t="shared" si="6"/>
        <v>0</v>
      </c>
      <c r="F56" s="7" t="s">
        <v>168</v>
      </c>
      <c r="G56" s="2">
        <f t="shared" si="7"/>
        <v>12.765999999999998</v>
      </c>
      <c r="H56" s="7" t="s">
        <v>169</v>
      </c>
      <c r="I56" s="2">
        <f t="shared" si="8"/>
        <v>37.094315</v>
      </c>
      <c r="J56" s="6" t="s">
        <v>262</v>
      </c>
      <c r="K56" s="2"/>
      <c r="L56" s="2">
        <f t="shared" si="9"/>
        <v>49.860315</v>
      </c>
      <c r="M56" s="6" t="s">
        <v>264</v>
      </c>
    </row>
    <row r="57" spans="1:13" ht="21.75" customHeight="1">
      <c r="A57" s="6">
        <v>52</v>
      </c>
      <c r="B57" s="2" t="s">
        <v>107</v>
      </c>
      <c r="C57" s="2" t="s">
        <v>106</v>
      </c>
      <c r="D57" s="2" t="s">
        <v>121</v>
      </c>
      <c r="E57" s="2">
        <f t="shared" si="6"/>
        <v>1.75</v>
      </c>
      <c r="F57" s="2" t="s">
        <v>256</v>
      </c>
      <c r="G57" s="2">
        <f t="shared" si="7"/>
        <v>12.485999999999999</v>
      </c>
      <c r="H57" s="2" t="s">
        <v>257</v>
      </c>
      <c r="I57" s="2">
        <f t="shared" si="8"/>
        <v>35.61565</v>
      </c>
      <c r="J57" s="2" t="s">
        <v>262</v>
      </c>
      <c r="K57" s="2"/>
      <c r="L57" s="2">
        <f t="shared" si="9"/>
        <v>49.85165</v>
      </c>
      <c r="M57" s="6" t="s">
        <v>264</v>
      </c>
    </row>
    <row r="58" spans="1:13" ht="21.75" customHeight="1">
      <c r="A58" s="6">
        <v>53</v>
      </c>
      <c r="B58" s="7" t="s">
        <v>124</v>
      </c>
      <c r="C58" s="7" t="s">
        <v>125</v>
      </c>
      <c r="D58" s="7" t="s">
        <v>121</v>
      </c>
      <c r="E58" s="2">
        <f t="shared" si="6"/>
        <v>1.75</v>
      </c>
      <c r="F58" s="7" t="s">
        <v>126</v>
      </c>
      <c r="G58" s="2">
        <f t="shared" si="7"/>
        <v>14.54</v>
      </c>
      <c r="H58" s="7" t="s">
        <v>127</v>
      </c>
      <c r="I58" s="2">
        <f t="shared" si="8"/>
        <v>33.548195</v>
      </c>
      <c r="J58" s="6" t="s">
        <v>262</v>
      </c>
      <c r="K58" s="2"/>
      <c r="L58" s="2">
        <f t="shared" si="9"/>
        <v>49.838195</v>
      </c>
      <c r="M58" s="6" t="s">
        <v>264</v>
      </c>
    </row>
    <row r="59" spans="1:13" ht="21.75" customHeight="1">
      <c r="A59" s="6">
        <v>54</v>
      </c>
      <c r="B59" s="7" t="s">
        <v>101</v>
      </c>
      <c r="C59" s="7" t="s">
        <v>100</v>
      </c>
      <c r="D59" s="7" t="s">
        <v>128</v>
      </c>
      <c r="E59" s="2">
        <f t="shared" si="6"/>
        <v>0</v>
      </c>
      <c r="F59" s="7" t="s">
        <v>250</v>
      </c>
      <c r="G59" s="2">
        <f t="shared" si="7"/>
        <v>15.24</v>
      </c>
      <c r="H59" s="7" t="s">
        <v>251</v>
      </c>
      <c r="I59" s="2">
        <f t="shared" si="8"/>
        <v>34.42914</v>
      </c>
      <c r="J59" s="6" t="s">
        <v>262</v>
      </c>
      <c r="K59" s="2"/>
      <c r="L59" s="2">
        <f t="shared" si="9"/>
        <v>49.66914</v>
      </c>
      <c r="M59" s="6" t="s">
        <v>264</v>
      </c>
    </row>
    <row r="60" spans="1:13" ht="21.75" customHeight="1">
      <c r="A60" s="6">
        <v>55</v>
      </c>
      <c r="B60" s="7" t="s">
        <v>50</v>
      </c>
      <c r="C60" s="7" t="s">
        <v>49</v>
      </c>
      <c r="D60" s="7" t="s">
        <v>176</v>
      </c>
      <c r="E60" s="2">
        <f t="shared" si="6"/>
        <v>2</v>
      </c>
      <c r="F60" s="7" t="s">
        <v>177</v>
      </c>
      <c r="G60" s="2">
        <f t="shared" si="7"/>
        <v>13.6</v>
      </c>
      <c r="H60" s="7" t="s">
        <v>178</v>
      </c>
      <c r="I60" s="2">
        <f t="shared" si="8"/>
        <v>33.962795</v>
      </c>
      <c r="J60" s="6" t="s">
        <v>262</v>
      </c>
      <c r="K60" s="2"/>
      <c r="L60" s="2">
        <f t="shared" si="9"/>
        <v>49.562795</v>
      </c>
      <c r="M60" s="6" t="s">
        <v>264</v>
      </c>
    </row>
    <row r="61" spans="1:13" ht="21.75" customHeight="1">
      <c r="A61" s="6">
        <v>56</v>
      </c>
      <c r="B61" s="7" t="s">
        <v>54</v>
      </c>
      <c r="C61" s="7" t="s">
        <v>53</v>
      </c>
      <c r="D61" s="7" t="s">
        <v>128</v>
      </c>
      <c r="E61" s="2">
        <f t="shared" si="6"/>
        <v>0</v>
      </c>
      <c r="F61" s="7" t="s">
        <v>181</v>
      </c>
      <c r="G61" s="2">
        <f t="shared" si="7"/>
        <v>14.491999999999997</v>
      </c>
      <c r="H61" s="7" t="s">
        <v>182</v>
      </c>
      <c r="I61" s="2">
        <f t="shared" si="8"/>
        <v>31.94113</v>
      </c>
      <c r="J61" s="6">
        <v>15</v>
      </c>
      <c r="K61" s="2">
        <f>J61*0.2</f>
        <v>3</v>
      </c>
      <c r="L61" s="2">
        <f>E61+G61+I61+K61</f>
        <v>49.43313</v>
      </c>
      <c r="M61" s="6" t="s">
        <v>264</v>
      </c>
    </row>
    <row r="62" spans="1:13" ht="21.75" customHeight="1">
      <c r="A62" s="6">
        <v>57</v>
      </c>
      <c r="B62" s="7" t="s">
        <v>32</v>
      </c>
      <c r="C62" s="7" t="s">
        <v>31</v>
      </c>
      <c r="D62" s="7" t="s">
        <v>128</v>
      </c>
      <c r="E62" s="2">
        <f t="shared" si="6"/>
        <v>0</v>
      </c>
      <c r="F62" s="7" t="s">
        <v>149</v>
      </c>
      <c r="G62" s="2">
        <f t="shared" si="7"/>
        <v>12.905999999999999</v>
      </c>
      <c r="H62" s="7" t="s">
        <v>150</v>
      </c>
      <c r="I62" s="2">
        <f t="shared" si="8"/>
        <v>36.472765</v>
      </c>
      <c r="J62" s="6" t="s">
        <v>262</v>
      </c>
      <c r="K62" s="2"/>
      <c r="L62" s="2">
        <f t="shared" si="9"/>
        <v>49.378765</v>
      </c>
      <c r="M62" s="6" t="s">
        <v>264</v>
      </c>
    </row>
    <row r="63" spans="1:13" ht="21.75" customHeight="1">
      <c r="A63" s="6">
        <v>58</v>
      </c>
      <c r="B63" s="7" t="s">
        <v>80</v>
      </c>
      <c r="C63" s="7" t="s">
        <v>79</v>
      </c>
      <c r="D63" s="7" t="s">
        <v>213</v>
      </c>
      <c r="E63" s="2">
        <f t="shared" si="6"/>
        <v>1.875</v>
      </c>
      <c r="F63" s="7" t="s">
        <v>214</v>
      </c>
      <c r="G63" s="2">
        <f t="shared" si="7"/>
        <v>16.732</v>
      </c>
      <c r="H63" s="7" t="s">
        <v>215</v>
      </c>
      <c r="I63" s="2">
        <f t="shared" si="8"/>
        <v>30.582875000000005</v>
      </c>
      <c r="J63" s="6" t="s">
        <v>262</v>
      </c>
      <c r="K63" s="2"/>
      <c r="L63" s="2">
        <f t="shared" si="9"/>
        <v>49.189875</v>
      </c>
      <c r="M63" s="6" t="s">
        <v>264</v>
      </c>
    </row>
    <row r="64" spans="1:13" ht="21.75" customHeight="1">
      <c r="A64" s="6">
        <v>59</v>
      </c>
      <c r="B64" s="7" t="s">
        <v>97</v>
      </c>
      <c r="C64" s="7" t="s">
        <v>96</v>
      </c>
      <c r="D64" s="7" t="s">
        <v>128</v>
      </c>
      <c r="E64" s="2">
        <f t="shared" si="6"/>
        <v>0</v>
      </c>
      <c r="F64" s="7" t="s">
        <v>246</v>
      </c>
      <c r="G64" s="2">
        <f t="shared" si="7"/>
        <v>12.812000000000001</v>
      </c>
      <c r="H64" s="7" t="s">
        <v>247</v>
      </c>
      <c r="I64" s="2">
        <f t="shared" si="8"/>
        <v>34.98739</v>
      </c>
      <c r="J64" s="6" t="s">
        <v>262</v>
      </c>
      <c r="K64" s="2"/>
      <c r="L64" s="2">
        <f t="shared" si="9"/>
        <v>47.79939</v>
      </c>
      <c r="M64" s="6" t="s">
        <v>264</v>
      </c>
    </row>
    <row r="65" spans="1:13" ht="21.75" customHeight="1">
      <c r="A65" s="6">
        <v>60</v>
      </c>
      <c r="B65" s="7" t="s">
        <v>24</v>
      </c>
      <c r="C65" s="7" t="s">
        <v>23</v>
      </c>
      <c r="D65" s="7" t="s">
        <v>128</v>
      </c>
      <c r="E65" s="2">
        <f t="shared" si="6"/>
        <v>0</v>
      </c>
      <c r="F65" s="7" t="s">
        <v>137</v>
      </c>
      <c r="G65" s="2">
        <f t="shared" si="7"/>
        <v>13</v>
      </c>
      <c r="H65" s="7" t="s">
        <v>138</v>
      </c>
      <c r="I65" s="2">
        <f t="shared" si="8"/>
        <v>33.38555</v>
      </c>
      <c r="J65" s="6" t="s">
        <v>262</v>
      </c>
      <c r="K65" s="2"/>
      <c r="L65" s="2">
        <f t="shared" si="9"/>
        <v>46.38555</v>
      </c>
      <c r="M65" s="6" t="s">
        <v>264</v>
      </c>
    </row>
    <row r="66" spans="1:13" ht="21.75" customHeight="1">
      <c r="A66" s="6">
        <v>61</v>
      </c>
      <c r="B66" s="7" t="s">
        <v>103</v>
      </c>
      <c r="C66" s="7" t="s">
        <v>102</v>
      </c>
      <c r="D66" s="7" t="s">
        <v>128</v>
      </c>
      <c r="E66" s="2">
        <f t="shared" si="6"/>
        <v>0</v>
      </c>
      <c r="F66" s="7" t="s">
        <v>252</v>
      </c>
      <c r="G66" s="2">
        <f t="shared" si="7"/>
        <v>12.58</v>
      </c>
      <c r="H66" s="7" t="s">
        <v>253</v>
      </c>
      <c r="I66" s="2">
        <f t="shared" si="8"/>
        <v>30.111244999999997</v>
      </c>
      <c r="J66" s="6" t="s">
        <v>262</v>
      </c>
      <c r="K66" s="2"/>
      <c r="L66" s="2">
        <f t="shared" si="9"/>
        <v>42.691244999999995</v>
      </c>
      <c r="M66" s="6" t="s">
        <v>264</v>
      </c>
    </row>
    <row r="70" spans="2:13" ht="12.75">
      <c r="B70" s="10"/>
      <c r="C70" s="10"/>
      <c r="D70" s="8"/>
      <c r="E70" s="8"/>
      <c r="F70" s="8"/>
      <c r="G70" s="10"/>
      <c r="H70" s="10"/>
      <c r="I70" s="10"/>
      <c r="J70" s="8"/>
      <c r="K70" s="10"/>
      <c r="L70" s="10"/>
      <c r="M70" s="10"/>
    </row>
    <row r="71" spans="2:13" ht="12.75">
      <c r="B71" s="10"/>
      <c r="C71" s="10"/>
      <c r="D71" s="8"/>
      <c r="E71" s="8"/>
      <c r="F71" s="8"/>
      <c r="G71" s="10"/>
      <c r="H71" s="10"/>
      <c r="I71" s="10"/>
      <c r="J71" s="8"/>
      <c r="K71" s="10"/>
      <c r="L71" s="10"/>
      <c r="M71" s="10"/>
    </row>
  </sheetData>
  <sheetProtection/>
  <mergeCells count="20">
    <mergeCell ref="J4:K4"/>
    <mergeCell ref="C4:C5"/>
    <mergeCell ref="G70:I70"/>
    <mergeCell ref="L4:L5"/>
    <mergeCell ref="B71:C71"/>
    <mergeCell ref="G71:I71"/>
    <mergeCell ref="K71:M71"/>
    <mergeCell ref="E4:E5"/>
    <mergeCell ref="F4:F5"/>
    <mergeCell ref="G4:G5"/>
    <mergeCell ref="H4:I4"/>
    <mergeCell ref="D4:D5"/>
    <mergeCell ref="B70:C70"/>
    <mergeCell ref="M4:M5"/>
    <mergeCell ref="K70:M70"/>
    <mergeCell ref="A1:M1"/>
    <mergeCell ref="A2:M2"/>
    <mergeCell ref="A3:M3"/>
    <mergeCell ref="A4:A5"/>
    <mergeCell ref="B4:B5"/>
  </mergeCells>
  <printOptions/>
  <pageMargins left="0.6299212598425197" right="0.6299212598425197" top="0.35433070866141736" bottom="0.35433070866141736" header="0.31496062992125984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Stimulsoft Reports 2013.2.1700 from 19 September 2013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NEJLET KILIÇ</dc:creator>
  <cp:keywords/>
  <dc:description/>
  <cp:lastModifiedBy>NEJLET KILIÇ</cp:lastModifiedBy>
  <cp:lastPrinted>2019-09-05T07:39:09Z</cp:lastPrinted>
  <dcterms:created xsi:type="dcterms:W3CDTF">2018-07-23T11:36:22Z</dcterms:created>
  <dcterms:modified xsi:type="dcterms:W3CDTF">2019-09-06T19:51:49Z</dcterms:modified>
  <cp:category/>
  <cp:version/>
  <cp:contentType/>
  <cp:contentStatus/>
</cp:coreProperties>
</file>